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Лямбирь МФЦ 8035" sheetId="3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2" i="32" l="1"/>
  <c r="K31" i="32" s="1"/>
  <c r="AL29" i="32"/>
  <c r="K10" i="32"/>
  <c r="K29" i="32" s="1"/>
  <c r="K5" i="32"/>
  <c r="K24" i="32" s="1"/>
  <c r="K3" i="32"/>
  <c r="K22" i="32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<sst xmlns="http://schemas.openxmlformats.org/spreadsheetml/2006/main" count="62" uniqueCount="29">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</sst>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">
          <cell r="B4" t="str">
            <v>УФК по Республике Мордовия (ММО МВД России «Ардатовский» л/с 04091А65620)</v>
          </cell>
        </row>
        <row r="9">
          <cell r="B9" t="str">
            <v>УФК по Республике Мордовия (ММО МВД России «Лямбирский» л/с 04091А65740)</v>
          </cell>
          <cell r="C9">
            <v>1315000285</v>
          </cell>
          <cell r="D9">
            <v>131501001</v>
          </cell>
        </row>
      </sheetData>
      <sheetData sheetId="1" refreshError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topLeftCell="A2" zoomScale="150" zoomScaleNormal="150" workbookViewId="0">
      <selection activeCell="S33" sqref="S33:AY33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38" t="s">
        <v>0</v>
      </c>
      <c r="AT1" s="39"/>
      <c r="AU1" s="39"/>
      <c r="AV1" s="39"/>
      <c r="AW1" s="39"/>
      <c r="AX1" s="39"/>
      <c r="AY1" s="39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7"/>
      <c r="BA2" s="5"/>
    </row>
    <row r="3" spans="1:53" ht="12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3"/>
      <c r="K3" s="44" t="str">
        <f>[1]Лист1!$B$9</f>
        <v>УФК по Республике Мордовия (ММО МВД России «Лямбирский» л/с 04091А65740)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36" t="s">
        <v>2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46" t="str">
        <f>[1]Лист1!$C$9&amp;","&amp;[1]Лист1!$D$9</f>
        <v>1315000285,131501001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48" t="s">
        <v>25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36" t="s">
        <v>3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  <c r="Z6" s="36" t="s">
        <v>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44" t="s">
        <v>26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0" t="s">
        <v>6</v>
      </c>
      <c r="AK7" s="51"/>
      <c r="AL7" s="52" t="s">
        <v>27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36" t="s">
        <v>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50" t="s">
        <v>8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 t="s">
        <v>28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46" t="str">
        <f>[1]Лист2!$A$7</f>
        <v>18810807100018035110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11"/>
      <c r="AL10" s="54">
        <v>89637000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36" t="s">
        <v>9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1"/>
      <c r="AL11" s="36" t="s">
        <v>10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56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1"/>
      <c r="AL12" s="46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36" t="s">
        <v>11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1"/>
      <c r="AL13" s="36" t="s">
        <v>12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50" t="s">
        <v>13</v>
      </c>
      <c r="L14" s="51"/>
      <c r="M14" s="51"/>
      <c r="N14" s="51"/>
      <c r="O14" s="51"/>
      <c r="P14" s="51"/>
      <c r="Q14" s="51"/>
      <c r="R14" s="51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50" t="s">
        <v>14</v>
      </c>
      <c r="L15" s="51"/>
      <c r="M15" s="51"/>
      <c r="N15" s="51"/>
      <c r="O15" s="51"/>
      <c r="P15" s="51"/>
      <c r="Q15" s="51"/>
      <c r="R15" s="51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60" t="s">
        <v>15</v>
      </c>
      <c r="L16" s="61"/>
      <c r="M16" s="61"/>
      <c r="N16" s="61"/>
      <c r="O16" s="61"/>
      <c r="P16" s="61"/>
      <c r="Q16" s="46"/>
      <c r="R16" s="47"/>
      <c r="S16" s="47"/>
      <c r="T16" s="47"/>
      <c r="U16" s="47"/>
      <c r="V16" s="47"/>
      <c r="W16" s="47"/>
      <c r="X16" s="62" t="s">
        <v>16</v>
      </c>
      <c r="Y16" s="63"/>
      <c r="Z16" s="64">
        <v>0</v>
      </c>
      <c r="AA16" s="65"/>
      <c r="AB16" s="66" t="s">
        <v>17</v>
      </c>
      <c r="AC16" s="67"/>
      <c r="AD16" s="68" t="s">
        <v>18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1"/>
      <c r="AP16" s="71"/>
      <c r="AQ16" s="71"/>
      <c r="AR16" s="71"/>
      <c r="AS16" s="71"/>
      <c r="AT16" s="66" t="s">
        <v>16</v>
      </c>
      <c r="AU16" s="67"/>
      <c r="AV16" s="70"/>
      <c r="AW16" s="71"/>
      <c r="AX16" s="66" t="s">
        <v>17</v>
      </c>
      <c r="AY16" s="67"/>
      <c r="AZ16" s="1"/>
      <c r="BA16" s="5"/>
    </row>
    <row r="17" spans="1:53" ht="10.5" customHeight="1" x14ac:dyDescent="0.25">
      <c r="A17" s="42" t="s">
        <v>19</v>
      </c>
      <c r="B17" s="43"/>
      <c r="C17" s="43"/>
      <c r="D17" s="43"/>
      <c r="E17" s="43"/>
      <c r="F17" s="43"/>
      <c r="G17" s="43"/>
      <c r="H17" s="43"/>
      <c r="I17" s="43"/>
      <c r="J17" s="12"/>
      <c r="K17" s="50" t="s">
        <v>20</v>
      </c>
      <c r="L17" s="51"/>
      <c r="M17" s="51"/>
      <c r="N17" s="74"/>
      <c r="O17" s="75"/>
      <c r="P17" s="75"/>
      <c r="Q17" s="75"/>
      <c r="R17" s="75"/>
      <c r="S17" s="75"/>
      <c r="T17" s="75"/>
      <c r="U17" s="66" t="s">
        <v>16</v>
      </c>
      <c r="V17" s="67"/>
      <c r="W17" s="76"/>
      <c r="X17" s="77"/>
      <c r="Y17" s="50" t="s">
        <v>17</v>
      </c>
      <c r="Z17" s="51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78" t="s">
        <v>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80" t="s">
        <v>22</v>
      </c>
      <c r="AC19" s="81"/>
      <c r="AD19" s="81"/>
      <c r="AE19" s="81"/>
      <c r="AF19" s="81"/>
      <c r="AG19" s="81"/>
      <c r="AH19" s="81"/>
      <c r="AI19" s="81"/>
      <c r="AJ19" s="81"/>
      <c r="AK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44" t="str">
        <f>K3</f>
        <v>УФК по Республике Мордовия (ММО МВД России «Лямбирский» л/с 04091А65740)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36" t="s">
        <v>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1"/>
      <c r="BA23" s="5"/>
    </row>
    <row r="24" spans="1:53" ht="9.75" customHeight="1" x14ac:dyDescent="0.25">
      <c r="A24" s="1"/>
      <c r="B24" s="72"/>
      <c r="C24" s="73"/>
      <c r="D24" s="73"/>
      <c r="E24" s="73"/>
      <c r="F24" s="73"/>
      <c r="G24" s="73"/>
      <c r="H24" s="73"/>
      <c r="I24" s="2"/>
      <c r="J24" s="3"/>
      <c r="K24" s="46" t="str">
        <f>K5</f>
        <v>1315000285,131501001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8"/>
      <c r="Z24" s="48" t="s">
        <v>25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36" t="s">
        <v>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7"/>
      <c r="Z25" s="36" t="s">
        <v>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44" t="s">
        <v>26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0" t="s">
        <v>6</v>
      </c>
      <c r="AK26" s="51"/>
      <c r="AL26" s="52" t="s">
        <v>27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36" t="s">
        <v>7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50" t="s">
        <v>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 t="s">
        <v>28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46" t="str">
        <f>K10</f>
        <v>18810807100018035110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"/>
      <c r="AL29" s="54">
        <f>AL10</f>
        <v>89637000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36" t="s">
        <v>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1"/>
      <c r="AL30" s="84" t="s">
        <v>10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86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1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36" t="s">
        <v>11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1"/>
      <c r="AL32" s="36" t="s">
        <v>12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50" t="s">
        <v>13</v>
      </c>
      <c r="L33" s="51"/>
      <c r="M33" s="51"/>
      <c r="N33" s="51"/>
      <c r="O33" s="51"/>
      <c r="P33" s="51"/>
      <c r="Q33" s="51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50" t="s">
        <v>14</v>
      </c>
      <c r="L34" s="51"/>
      <c r="M34" s="51"/>
      <c r="N34" s="51"/>
      <c r="O34" s="51"/>
      <c r="P34" s="51"/>
      <c r="Q34" s="51"/>
      <c r="R34" s="51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50" t="s">
        <v>15</v>
      </c>
      <c r="L35" s="51"/>
      <c r="M35" s="51"/>
      <c r="N35" s="51"/>
      <c r="O35" s="51"/>
      <c r="P35" s="51"/>
      <c r="Q35" s="46"/>
      <c r="R35" s="47"/>
      <c r="S35" s="47"/>
      <c r="T35" s="47"/>
      <c r="U35" s="47"/>
      <c r="V35" s="47"/>
      <c r="W35" s="47"/>
      <c r="X35" s="62" t="s">
        <v>16</v>
      </c>
      <c r="Y35" s="63"/>
      <c r="Z35" s="64">
        <v>0</v>
      </c>
      <c r="AA35" s="65"/>
      <c r="AB35" s="66" t="s">
        <v>17</v>
      </c>
      <c r="AC35" s="67"/>
      <c r="AD35" s="10"/>
      <c r="AE35" s="66" t="s">
        <v>18</v>
      </c>
      <c r="AF35" s="67"/>
      <c r="AG35" s="67"/>
      <c r="AH35" s="67"/>
      <c r="AI35" s="67"/>
      <c r="AJ35" s="67"/>
      <c r="AK35" s="67"/>
      <c r="AL35" s="67"/>
      <c r="AM35" s="67"/>
      <c r="AN35" s="70"/>
      <c r="AO35" s="71"/>
      <c r="AP35" s="71"/>
      <c r="AQ35" s="71"/>
      <c r="AR35" s="71"/>
      <c r="AS35" s="71"/>
      <c r="AT35" s="66" t="s">
        <v>16</v>
      </c>
      <c r="AU35" s="67"/>
      <c r="AV35" s="70"/>
      <c r="AW35" s="71"/>
      <c r="AX35" s="66" t="s">
        <v>17</v>
      </c>
      <c r="AY35" s="67"/>
      <c r="AZ35" s="1"/>
      <c r="BA35" s="5"/>
    </row>
    <row r="36" spans="1:53" ht="10.5" customHeight="1" x14ac:dyDescent="0.25">
      <c r="A36" s="42" t="s">
        <v>23</v>
      </c>
      <c r="B36" s="43"/>
      <c r="C36" s="43"/>
      <c r="D36" s="43"/>
      <c r="E36" s="43"/>
      <c r="F36" s="43"/>
      <c r="G36" s="43"/>
      <c r="H36" s="43"/>
      <c r="I36" s="43"/>
      <c r="J36" s="12"/>
      <c r="K36" s="50" t="s">
        <v>20</v>
      </c>
      <c r="L36" s="51"/>
      <c r="M36" s="51"/>
      <c r="N36" s="74"/>
      <c r="O36" s="75"/>
      <c r="P36" s="75"/>
      <c r="Q36" s="75"/>
      <c r="R36" s="75"/>
      <c r="S36" s="75"/>
      <c r="T36" s="75"/>
      <c r="U36" s="66" t="s">
        <v>16</v>
      </c>
      <c r="V36" s="67"/>
      <c r="W36" s="76"/>
      <c r="X36" s="77"/>
      <c r="Y36" s="50" t="s">
        <v>17</v>
      </c>
      <c r="Z36" s="51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78" t="s">
        <v>21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4"/>
      <c r="BA37" s="5"/>
    </row>
    <row r="38" spans="1:53" ht="10.5" customHeight="1" x14ac:dyDescent="0.25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80" t="s">
        <v>22</v>
      </c>
      <c r="AC38" s="81"/>
      <c r="AD38" s="81"/>
      <c r="AE38" s="81"/>
      <c r="AF38" s="81"/>
      <c r="AG38" s="81"/>
      <c r="AH38" s="81"/>
      <c r="AI38" s="81"/>
      <c r="AJ38" s="81"/>
      <c r="AK38" s="82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Лямбирь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